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Contables\"/>
    </mc:Choice>
  </mc:AlternateContent>
  <xr:revisionPtr revIDLastSave="0" documentId="13_ncr:1_{B3666AA3-AA6E-4893-A02B-10A41B25BFFE}" xr6:coauthVersionLast="47" xr6:coauthVersionMax="47" xr10:uidLastSave="{00000000-0000-0000-0000-000000000000}"/>
  <bookViews>
    <workbookView xWindow="-120" yWindow="-120" windowWidth="29040" windowHeight="15840" xr2:uid="{E8FD7282-FA9D-454F-AF81-AFD2E99688AD}"/>
  </bookViews>
  <sheets>
    <sheet name="CORTE JUN trimestral" sheetId="1" r:id="rId1"/>
  </sheets>
  <definedNames>
    <definedName name="_xlnm.Print_Area" localSheetId="0">'CORTE JUN trimestral'!$A$1:$P$85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75" i="1" l="1"/>
  <c r="H77" i="1"/>
  <c r="N68" i="1"/>
  <c r="H69" i="1"/>
  <c r="N65" i="1"/>
  <c r="N61" i="1"/>
  <c r="N58" i="1"/>
  <c r="H64" i="1"/>
  <c r="N55" i="1"/>
  <c r="H49" i="1"/>
  <c r="N42" i="1"/>
  <c r="H43" i="1"/>
  <c r="N35" i="1"/>
  <c r="N30" i="1"/>
  <c r="N27" i="1"/>
  <c r="H35" i="1"/>
  <c r="H21" i="1"/>
  <c r="N23" i="1"/>
  <c r="N13" i="1"/>
  <c r="H16" i="1"/>
  <c r="N70" i="1" l="1"/>
  <c r="N77" i="1" s="1"/>
  <c r="N37" i="1"/>
  <c r="N43" i="1" s="1"/>
  <c r="Q76" i="1" l="1"/>
</calcChain>
</file>

<file path=xl/sharedStrings.xml><?xml version="1.0" encoding="utf-8"?>
<sst xmlns="http://schemas.openxmlformats.org/spreadsheetml/2006/main" count="123" uniqueCount="115">
  <si>
    <t>Municipio de Chihuahua</t>
  </si>
  <si>
    <t>Tesorería Municipal</t>
  </si>
  <si>
    <t>Estado de Movimientos de Ingresos y Egresos del 01 de Enero al 30 de Junio de 2022</t>
  </si>
  <si>
    <t>(Cifras Expresadas en Pesos)</t>
  </si>
  <si>
    <t>I  N  G  R  E  S  O  S</t>
  </si>
  <si>
    <t>Impuestos</t>
  </si>
  <si>
    <t>Aprovechamientos</t>
  </si>
  <si>
    <t>Predial</t>
  </si>
  <si>
    <t>Indemnizaciones</t>
  </si>
  <si>
    <t>Traslación de Dominio de Bienes Inmuebles</t>
  </si>
  <si>
    <t>Aprovechamientos Diversos</t>
  </si>
  <si>
    <t>Espectáculos Públicos</t>
  </si>
  <si>
    <t>Aprovechamientos de Obras Públicas</t>
  </si>
  <si>
    <t xml:space="preserve">Multas </t>
  </si>
  <si>
    <t>Otros Conceptos</t>
  </si>
  <si>
    <t>Recargos</t>
  </si>
  <si>
    <t>Participaciones</t>
  </si>
  <si>
    <t>Actos de Ejecución</t>
  </si>
  <si>
    <t>Fondo General</t>
  </si>
  <si>
    <t>Infraestructura</t>
  </si>
  <si>
    <t>Fondo de Fiscalización</t>
  </si>
  <si>
    <t>Fondo del Fomento Municipal</t>
  </si>
  <si>
    <t>Impuesto Especial Sobre Producción y Servicios</t>
  </si>
  <si>
    <t>Contribuciones de Mejoras</t>
  </si>
  <si>
    <t>I.E.P.S de Gasolina y Diesel</t>
  </si>
  <si>
    <t>Universitario</t>
  </si>
  <si>
    <t>ISR Participable</t>
  </si>
  <si>
    <t>Contribuciones Especiales</t>
  </si>
  <si>
    <t>Fondo de Administración de Impuesto Predial</t>
  </si>
  <si>
    <t>ISR Bienes Inmuebles</t>
  </si>
  <si>
    <t xml:space="preserve">Derechos </t>
  </si>
  <si>
    <t>Fondo de Estabilización</t>
  </si>
  <si>
    <t>Derechos por Uso y Goce de Bienes Dominio Público</t>
  </si>
  <si>
    <t>Aportaciones</t>
  </si>
  <si>
    <t>Permisos Ganaderos</t>
  </si>
  <si>
    <t>Fondo de Aportación al Fortalecimiento Municipal</t>
  </si>
  <si>
    <t>Permisos Obras Públicas</t>
  </si>
  <si>
    <t>Fondo de Infraestructura Social Municipal</t>
  </si>
  <si>
    <t>Legalización de Firmas y Certificados</t>
  </si>
  <si>
    <t>FODESEM Aportaciones Estatales</t>
  </si>
  <si>
    <t>Permisos Gobernación</t>
  </si>
  <si>
    <t>Aseo Urbano</t>
  </si>
  <si>
    <t>Convenios</t>
  </si>
  <si>
    <t>Alumbrado Público</t>
  </si>
  <si>
    <t>Fijación de Anuncios y Propaganda Comercial</t>
  </si>
  <si>
    <t>Servicios de Protección Civil</t>
  </si>
  <si>
    <t>Incentivos de Colaboración Fiscal</t>
  </si>
  <si>
    <t>Otros Concepto</t>
  </si>
  <si>
    <t>Impuesto sobre Tenencia y/o Uso</t>
  </si>
  <si>
    <t>Derechos por Operación de Máquinas</t>
  </si>
  <si>
    <t>Impuesto sobre Automóviles Nuevos</t>
  </si>
  <si>
    <t>Vigilancia Especial</t>
  </si>
  <si>
    <t>Fondo de Compensación ISAN</t>
  </si>
  <si>
    <t>Productos</t>
  </si>
  <si>
    <t>Suman los Ingresos</t>
  </si>
  <si>
    <t>Arrendamiento de Edificios Varios</t>
  </si>
  <si>
    <t>Cuentas de Balance</t>
  </si>
  <si>
    <t>Enajenación de Bienes Muebles e Inmuebles</t>
  </si>
  <si>
    <t>Rendimientos Financieros</t>
  </si>
  <si>
    <t>Existencia Anterior</t>
  </si>
  <si>
    <t>Rendimientos FAFM</t>
  </si>
  <si>
    <t>Caja y Bancos</t>
  </si>
  <si>
    <t>Rendimientos FISM</t>
  </si>
  <si>
    <t>Fondos</t>
  </si>
  <si>
    <t>Rendimientos Convenios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</si>
  <si>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</si>
  <si>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</si>
  <si>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</si>
  <si>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</si>
  <si>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</si>
  <si>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</si>
  <si>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Subsidios y Transferencias para Paramunicipales</t>
  </si>
  <si>
    <t>Desarrollo Urbano y Ecología</t>
  </si>
  <si>
    <t>Áreas Verdes</t>
  </si>
  <si>
    <t>Desempeño de las Funciones</t>
  </si>
  <si>
    <t>Prestación de Sevicios Públicos</t>
  </si>
  <si>
    <t>Infraestructura Vial</t>
  </si>
  <si>
    <t>Obras Hidráulicas y Sanitarias</t>
  </si>
  <si>
    <t>Recolección y Concesiones</t>
  </si>
  <si>
    <t>Ejecución y Obras de Urbanización</t>
  </si>
  <si>
    <t>Espacios Públicos y Áreas Verdes</t>
  </si>
  <si>
    <t>Investigación y Estudios</t>
  </si>
  <si>
    <t>Protección Civil</t>
  </si>
  <si>
    <t>Apoyo al  proceso presupuestal y Mejorar la Eficiencia Institucional</t>
  </si>
  <si>
    <t>Seguridad Pública y Sociedad</t>
  </si>
  <si>
    <t>Apoyo al  proceso presupuestal y Mejorar la Eficiencia</t>
  </si>
  <si>
    <t>Funciones de Gobierno</t>
  </si>
  <si>
    <t>Apoyo a la Gestión Pública</t>
  </si>
  <si>
    <t>Desarrollo Social</t>
  </si>
  <si>
    <t>Desarrollo Econónimo</t>
  </si>
  <si>
    <t>Desastres Naturales</t>
  </si>
  <si>
    <t>Atención al Rezago Social</t>
  </si>
  <si>
    <t>Contingencias y Desastres Naturales</t>
  </si>
  <si>
    <t>Desarrollo Educativo</t>
  </si>
  <si>
    <t>Fomento a la Salud</t>
  </si>
  <si>
    <t>Pensiones y Jubilaciones</t>
  </si>
  <si>
    <t>Deporte y Desarrollo de Capacidades Físicas</t>
  </si>
  <si>
    <t>Previsión y Seguridad Social</t>
  </si>
  <si>
    <t>Promoción y Fomento</t>
  </si>
  <si>
    <t>Fomento al Sector Empresarial</t>
  </si>
  <si>
    <t>Costo Financiero de la Deuda</t>
  </si>
  <si>
    <t>Fomento al Sector Turístico</t>
  </si>
  <si>
    <t>Fomento al Desarrollo Rural</t>
  </si>
  <si>
    <t>Servicios Gubernamentales</t>
  </si>
  <si>
    <t>Suman los Egresos</t>
  </si>
  <si>
    <t>Gobierno y Reglamentación</t>
  </si>
  <si>
    <t>Administración Fiscal y Financiera</t>
  </si>
  <si>
    <t xml:space="preserve"> </t>
  </si>
  <si>
    <t>Administración de Recursos Humanos</t>
  </si>
  <si>
    <t>Existencia Actual</t>
  </si>
  <si>
    <t>Planeación, Evaluación y Modernización</t>
  </si>
  <si>
    <t>Servicios de Información a la Sociedad</t>
  </si>
  <si>
    <t>Control de Gestión</t>
  </si>
  <si>
    <t>Desarrollo Turístico y Comercial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</si>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</sst>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indexed="8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3" fontId="3" fillId="2" borderId="0" xfId="0" applyNumberFormat="1" applyFont="1" applyFill="1"/>
    <xf numFmtId="0" fontId="0" fillId="3" borderId="0" xfId="0" applyFill="1"/>
    <xf numFmtId="0" fontId="0" fillId="2" borderId="0" xfId="0" applyFill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7" fillId="2" borderId="0" xfId="0" applyFont="1" applyFill="1" applyAlignment="1">
      <alignment horizontal="center"/>
    </xf>
    <xf numFmtId="0" fontId="5" fillId="2" borderId="0" xfId="0" applyFont="1" applyFill="1"/>
    <xf numFmtId="3" fontId="5" fillId="2" borderId="0" xfId="0" applyNumberFormat="1" applyFont="1" applyFill="1"/>
    <xf numFmtId="3" fontId="8" fillId="2" borderId="0" xfId="0" applyNumberFormat="1" applyFont="1" applyFill="1"/>
    <xf numFmtId="43" fontId="0" fillId="3" borderId="0" xfId="1" applyFont="1" applyFill="1"/>
    <xf numFmtId="0" fontId="8" fillId="2" borderId="0" xfId="0" applyFont="1" applyFill="1"/>
    <xf numFmtId="164" fontId="8" fillId="2" borderId="0" xfId="1" applyNumberFormat="1" applyFont="1" applyFill="1" applyBorder="1"/>
    <xf numFmtId="0" fontId="9" fillId="2" borderId="0" xfId="0" applyFont="1" applyFill="1"/>
    <xf numFmtId="164" fontId="0" fillId="2" borderId="0" xfId="1" applyNumberFormat="1" applyFont="1" applyFill="1" applyBorder="1" applyAlignment="1"/>
    <xf numFmtId="164" fontId="2" fillId="2" borderId="0" xfId="1" applyNumberFormat="1" applyFont="1" applyFill="1" applyBorder="1"/>
    <xf numFmtId="43" fontId="8" fillId="2" borderId="0" xfId="0" applyNumberFormat="1" applyFont="1" applyFill="1"/>
    <xf numFmtId="0" fontId="0" fillId="2" borderId="4" xfId="0" applyFill="1" applyBorder="1"/>
    <xf numFmtId="43" fontId="0" fillId="2" borderId="0" xfId="1" applyFont="1" applyFill="1" applyBorder="1"/>
    <xf numFmtId="43" fontId="8" fillId="2" borderId="0" xfId="1" applyFont="1" applyFill="1" applyBorder="1"/>
    <xf numFmtId="3" fontId="5" fillId="0" borderId="0" xfId="0" applyNumberFormat="1" applyFont="1"/>
    <xf numFmtId="3" fontId="9" fillId="2" borderId="0" xfId="0" applyNumberFormat="1" applyFont="1" applyFill="1"/>
    <xf numFmtId="4" fontId="0" fillId="3" borderId="0" xfId="0" applyNumberFormat="1" applyFill="1"/>
    <xf numFmtId="3" fontId="0" fillId="2" borderId="0" xfId="0" applyNumberFormat="1" applyFill="1"/>
    <xf numFmtId="0" fontId="6" fillId="2" borderId="0" xfId="0" applyFont="1" applyFill="1"/>
    <xf numFmtId="3" fontId="0" fillId="0" borderId="0" xfId="0" applyNumberFormat="1"/>
    <xf numFmtId="3" fontId="6" fillId="2" borderId="0" xfId="0" applyNumberFormat="1" applyFont="1" applyFill="1"/>
    <xf numFmtId="43" fontId="0" fillId="2" borderId="0" xfId="0" applyNumberFormat="1" applyFill="1"/>
    <xf numFmtId="49" fontId="10" fillId="0" borderId="6" xfId="0" applyNumberFormat="1" applyFont="1" applyBorder="1" applyAlignment="1">
      <alignment horizontal="left" vertical="center"/>
    </xf>
    <xf numFmtId="49" fontId="1" fillId="0" borderId="6" xfId="2" applyNumberFormat="1" applyBorder="1"/>
    <xf numFmtId="3" fontId="0" fillId="3" borderId="0" xfId="0" applyNumberFormat="1" applyFill="1"/>
    <xf numFmtId="3" fontId="11" fillId="2" borderId="0" xfId="0" applyNumberFormat="1" applyFont="1" applyFill="1"/>
    <xf numFmtId="0" fontId="0" fillId="2" borderId="5" xfId="0" applyFill="1" applyBorder="1"/>
    <xf numFmtId="0" fontId="8" fillId="2" borderId="4" xfId="0" applyFont="1" applyFill="1" applyBorder="1" applyAlignment="1">
      <alignment horizontal="left"/>
    </xf>
    <xf numFmtId="0" fontId="6" fillId="2" borderId="5" xfId="0" applyFont="1" applyFill="1" applyBorder="1"/>
    <xf numFmtId="0" fontId="7" fillId="2" borderId="0" xfId="0" applyFont="1" applyFill="1" applyAlignment="1">
      <alignment horizontal="center"/>
    </xf>
    <xf numFmtId="0" fontId="6" fillId="2" borderId="7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" xfId="2" xr:uid="{D963B4DA-4D2E-4FD1-8931-5AD289AEFC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83</xdr:row>
      <xdr:rowOff>0</xdr:rowOff>
    </xdr:from>
    <xdr:to>
      <xdr:col>15</xdr:col>
      <xdr:colOff>122086</xdr:colOff>
      <xdr:row>84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963F181-E5B7-4D1D-BD38-A0BB7952F00B}"/>
            </a:ext>
          </a:extLst>
        </xdr:cNvPr>
        <xdr:cNvSpPr txBox="1">
          <a:spLocks noChangeArrowheads="1"/>
        </xdr:cNvSpPr>
      </xdr:nvSpPr>
      <xdr:spPr bwMode="auto">
        <a:xfrm>
          <a:off x="438150" y="16068675"/>
          <a:ext cx="13238011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Lic. Marco Antonio Bonilla Mendoza             Mtra.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Lic. </a:t>
          </a:r>
          <a:r>
            <a:rPr lang="es-MX" sz="105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Francisco Javier Turati Muñoz         </a:t>
          </a:r>
          <a:endParaRPr lang="es-E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35718</xdr:colOff>
      <xdr:row>78</xdr:row>
      <xdr:rowOff>11906</xdr:rowOff>
    </xdr:from>
    <xdr:to>
      <xdr:col>14</xdr:col>
      <xdr:colOff>119741</xdr:colOff>
      <xdr:row>78</xdr:row>
      <xdr:rowOff>192540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4C95577F-F78D-4C10-A89D-05C04BA0DBDC}"/>
            </a:ext>
          </a:extLst>
        </xdr:cNvPr>
        <xdr:cNvSpPr txBox="1">
          <a:spLocks noChangeArrowheads="1"/>
        </xdr:cNvSpPr>
      </xdr:nvSpPr>
      <xdr:spPr bwMode="auto">
        <a:xfrm>
          <a:off x="473868" y="15080456"/>
          <a:ext cx="12999923" cy="180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Presidente </a:t>
          </a: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Tesorera Municipal                                    Comisión de Hacienda                                        </a:t>
          </a:r>
          <a:endParaRPr lang="es-MX" sz="1000" b="1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3059906</xdr:colOff>
      <xdr:row>78</xdr:row>
      <xdr:rowOff>0</xdr:rowOff>
    </xdr:from>
    <xdr:to>
      <xdr:col>14</xdr:col>
      <xdr:colOff>107156</xdr:colOff>
      <xdr:row>83</xdr:row>
      <xdr:rowOff>188118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7A68BD4-73AB-4139-BCAC-44BBEC87B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3231" y="15068550"/>
          <a:ext cx="2847975" cy="11882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AC648-10B6-46A3-8E96-A6F3B4D11CBC}">
  <sheetPr>
    <pageSetUpPr fitToPage="1"/>
  </sheetPr>
  <dimension ref="B1:S85"/>
  <sheetViews>
    <sheetView tabSelected="1" view="pageBreakPreview" topLeftCell="A49" zoomScale="80" zoomScaleNormal="70" zoomScaleSheetLayoutView="80" workbookViewId="0">
      <selection activeCell="Q38" sqref="Q38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3.85546875" style="2" bestFit="1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7.85546875" style="5" bestFit="1" customWidth="1"/>
    <col min="18" max="18" width="19.140625" style="5" bestFit="1" customWidth="1"/>
    <col min="19" max="19" width="24.28515625" style="22" customWidth="1"/>
    <col min="20" max="16384" width="11.42578125" style="5"/>
  </cols>
  <sheetData>
    <row r="1" spans="2:17" ht="13.5" thickBot="1" x14ac:dyDescent="0.25"/>
    <row r="2" spans="2:17" ht="18" x14ac:dyDescent="0.25">
      <c r="B2" s="6"/>
      <c r="C2" s="43" t="s">
        <v>0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7"/>
    </row>
    <row r="3" spans="2:17" ht="15.75" x14ac:dyDescent="0.25">
      <c r="B3" s="8"/>
      <c r="C3" s="44" t="s">
        <v>1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9"/>
    </row>
    <row r="4" spans="2:17" x14ac:dyDescent="0.2">
      <c r="B4" s="8"/>
      <c r="C4" s="45" t="s">
        <v>2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9"/>
    </row>
    <row r="5" spans="2:17" x14ac:dyDescent="0.2">
      <c r="B5" s="8"/>
      <c r="C5" s="45" t="s">
        <v>3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9"/>
    </row>
    <row r="6" spans="2:17" ht="15.75" x14ac:dyDescent="0.25">
      <c r="B6" s="8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9"/>
    </row>
    <row r="7" spans="2:17" ht="15.75" x14ac:dyDescent="0.25">
      <c r="B7" s="8"/>
      <c r="C7" s="39" t="s">
        <v>4</v>
      </c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9"/>
    </row>
    <row r="8" spans="2:17" ht="5.25" customHeight="1" x14ac:dyDescent="0.2">
      <c r="B8" s="8"/>
      <c r="O8" s="9"/>
    </row>
    <row r="9" spans="2:17" ht="15.75" x14ac:dyDescent="0.25">
      <c r="B9" s="8"/>
      <c r="C9" s="11" t="s">
        <v>5</v>
      </c>
      <c r="H9" s="12"/>
      <c r="J9" s="12" t="s">
        <v>6</v>
      </c>
      <c r="M9" s="13"/>
      <c r="O9" s="9"/>
      <c r="P9" s="14"/>
    </row>
    <row r="10" spans="2:17" ht="15.75" x14ac:dyDescent="0.25">
      <c r="B10" s="8"/>
      <c r="C10" s="11"/>
      <c r="E10" s="15" t="s">
        <v>7</v>
      </c>
      <c r="F10" s="16"/>
      <c r="G10" s="13">
        <v>812029397</v>
      </c>
      <c r="J10" s="12"/>
      <c r="L10" s="13" t="s">
        <v>8</v>
      </c>
      <c r="M10" s="13">
        <v>1714713</v>
      </c>
      <c r="O10" s="9"/>
      <c r="P10" s="14"/>
    </row>
    <row r="11" spans="2:17" ht="15.75" x14ac:dyDescent="0.25">
      <c r="B11" s="8"/>
      <c r="C11" s="11"/>
      <c r="E11" s="15" t="s">
        <v>9</v>
      </c>
      <c r="F11" s="16"/>
      <c r="G11" s="13">
        <v>205588242</v>
      </c>
      <c r="H11" s="12"/>
      <c r="J11" s="12"/>
      <c r="L11" s="13" t="s">
        <v>10</v>
      </c>
      <c r="M11" s="13">
        <v>471271</v>
      </c>
      <c r="O11" s="9"/>
      <c r="P11" s="14"/>
    </row>
    <row r="12" spans="2:17" ht="15.75" x14ac:dyDescent="0.25">
      <c r="B12" s="8"/>
      <c r="C12" s="11"/>
      <c r="E12" s="15" t="s">
        <v>11</v>
      </c>
      <c r="F12" s="16"/>
      <c r="G12" s="13">
        <v>2006489</v>
      </c>
      <c r="H12" s="12"/>
      <c r="J12" s="12"/>
      <c r="L12" s="13" t="s">
        <v>12</v>
      </c>
      <c r="M12" s="13">
        <v>8138089</v>
      </c>
      <c r="O12" s="9"/>
      <c r="P12" s="14"/>
    </row>
    <row r="13" spans="2:17" ht="15.75" x14ac:dyDescent="0.25">
      <c r="B13" s="8"/>
      <c r="C13" s="11"/>
      <c r="E13" s="15" t="s">
        <v>13</v>
      </c>
      <c r="F13" s="16"/>
      <c r="G13" s="13">
        <v>6352306</v>
      </c>
      <c r="H13" s="12"/>
      <c r="J13" s="12"/>
      <c r="L13" s="13" t="s">
        <v>14</v>
      </c>
      <c r="M13" s="13">
        <v>13599639</v>
      </c>
      <c r="N13" s="12">
        <f>SUM(M10:M13)</f>
        <v>23923712</v>
      </c>
      <c r="O13" s="9"/>
      <c r="P13" s="14"/>
    </row>
    <row r="14" spans="2:17" ht="15.75" x14ac:dyDescent="0.25">
      <c r="B14" s="8"/>
      <c r="C14" s="11"/>
      <c r="E14" s="15" t="s">
        <v>15</v>
      </c>
      <c r="F14" s="16"/>
      <c r="G14" s="13">
        <v>26260671</v>
      </c>
      <c r="H14" s="12"/>
      <c r="J14" s="12" t="s">
        <v>16</v>
      </c>
      <c r="L14" s="13"/>
      <c r="M14" s="5"/>
      <c r="O14" s="9"/>
      <c r="P14" s="14"/>
    </row>
    <row r="15" spans="2:17" ht="15.75" x14ac:dyDescent="0.25">
      <c r="B15" s="8"/>
      <c r="E15" s="15" t="s">
        <v>17</v>
      </c>
      <c r="F15" s="16"/>
      <c r="G15" s="13">
        <v>2057780</v>
      </c>
      <c r="H15" s="5"/>
      <c r="J15" s="12"/>
      <c r="L15" s="13" t="s">
        <v>18</v>
      </c>
      <c r="M15" s="13">
        <v>591891270</v>
      </c>
      <c r="O15" s="9"/>
      <c r="P15" s="14"/>
      <c r="Q15" s="15"/>
    </row>
    <row r="16" spans="2:17" ht="15.75" x14ac:dyDescent="0.25">
      <c r="B16" s="8"/>
      <c r="C16" s="17"/>
      <c r="E16" s="15" t="s">
        <v>19</v>
      </c>
      <c r="F16" s="16"/>
      <c r="G16" s="13">
        <v>16350</v>
      </c>
      <c r="H16" s="12">
        <f>SUM(G10:G16)</f>
        <v>1054311235</v>
      </c>
      <c r="J16" s="12"/>
      <c r="L16" s="5" t="s">
        <v>20</v>
      </c>
      <c r="M16" s="13">
        <v>57114125</v>
      </c>
      <c r="N16" s="5"/>
      <c r="O16" s="9"/>
      <c r="P16" s="14"/>
      <c r="Q16" s="15"/>
    </row>
    <row r="17" spans="2:17" ht="15.75" x14ac:dyDescent="0.25">
      <c r="B17" s="8"/>
      <c r="C17" s="17"/>
      <c r="J17" s="12"/>
      <c r="L17" s="13" t="s">
        <v>21</v>
      </c>
      <c r="M17" s="13">
        <v>106056836</v>
      </c>
      <c r="N17" s="5"/>
      <c r="O17" s="9"/>
      <c r="P17" s="14"/>
      <c r="Q17" s="15"/>
    </row>
    <row r="18" spans="2:17" ht="15.75" x14ac:dyDescent="0.25">
      <c r="B18" s="8"/>
      <c r="C18" s="17"/>
      <c r="J18" s="12"/>
      <c r="L18" s="13" t="s">
        <v>22</v>
      </c>
      <c r="M18" s="13">
        <v>15075082</v>
      </c>
      <c r="N18" s="5"/>
      <c r="O18" s="9"/>
      <c r="P18" s="14"/>
      <c r="Q18" s="15"/>
    </row>
    <row r="19" spans="2:17" ht="15.75" x14ac:dyDescent="0.25">
      <c r="B19" s="8"/>
      <c r="C19" s="11" t="s">
        <v>23</v>
      </c>
      <c r="E19" s="15"/>
      <c r="F19" s="16"/>
      <c r="G19" s="13"/>
      <c r="L19" s="13" t="s">
        <v>24</v>
      </c>
      <c r="M19" s="13">
        <v>12761284</v>
      </c>
      <c r="N19" s="5"/>
      <c r="O19" s="9"/>
      <c r="P19" s="14"/>
      <c r="Q19" s="15"/>
    </row>
    <row r="20" spans="2:17" ht="15.75" x14ac:dyDescent="0.25">
      <c r="B20" s="8"/>
      <c r="E20" s="15" t="s">
        <v>25</v>
      </c>
      <c r="F20" s="16"/>
      <c r="G20" s="13">
        <v>40361646</v>
      </c>
      <c r="J20" s="12"/>
      <c r="L20" s="13" t="s">
        <v>26</v>
      </c>
      <c r="M20" s="13">
        <v>60864528</v>
      </c>
      <c r="N20" s="5"/>
      <c r="O20" s="9"/>
      <c r="P20" s="14"/>
      <c r="Q20" s="15"/>
    </row>
    <row r="21" spans="2:17" ht="15.75" x14ac:dyDescent="0.25">
      <c r="B21" s="8"/>
      <c r="C21" s="17"/>
      <c r="E21" s="5" t="s">
        <v>27</v>
      </c>
      <c r="F21" s="18"/>
      <c r="G21" s="13">
        <v>15933457</v>
      </c>
      <c r="H21" s="12">
        <f>SUM(G20:G21)</f>
        <v>56295103</v>
      </c>
      <c r="J21" s="12"/>
      <c r="L21" s="13" t="s">
        <v>28</v>
      </c>
      <c r="M21" s="13">
        <v>48209999</v>
      </c>
      <c r="N21" s="5"/>
      <c r="O21" s="9"/>
      <c r="P21" s="14"/>
      <c r="Q21" s="13"/>
    </row>
    <row r="22" spans="2:17" ht="15.75" x14ac:dyDescent="0.25">
      <c r="B22" s="8"/>
      <c r="J22" s="12"/>
      <c r="L22" s="13" t="s">
        <v>29</v>
      </c>
      <c r="M22" s="13">
        <v>3344209</v>
      </c>
      <c r="O22" s="9"/>
      <c r="P22" s="14"/>
      <c r="Q22" s="15"/>
    </row>
    <row r="23" spans="2:17" ht="15.75" x14ac:dyDescent="0.25">
      <c r="B23" s="8"/>
      <c r="C23" s="11" t="s">
        <v>30</v>
      </c>
      <c r="D23" s="5"/>
      <c r="E23" s="5"/>
      <c r="F23" s="19"/>
      <c r="G23" s="5"/>
      <c r="H23" s="15"/>
      <c r="J23" s="12"/>
      <c r="L23" s="13" t="s">
        <v>31</v>
      </c>
      <c r="M23" s="13">
        <v>3050219</v>
      </c>
      <c r="N23" s="12">
        <f>SUM(M15:M23)</f>
        <v>898367552</v>
      </c>
      <c r="O23" s="9"/>
      <c r="P23" s="14"/>
      <c r="Q23" s="15"/>
    </row>
    <row r="24" spans="2:17" ht="15.75" x14ac:dyDescent="0.25">
      <c r="B24" s="8"/>
      <c r="C24" s="17"/>
      <c r="D24" s="11"/>
      <c r="E24" s="15" t="s">
        <v>32</v>
      </c>
      <c r="F24" s="16"/>
      <c r="G24" s="13">
        <v>4139851</v>
      </c>
      <c r="H24" s="20"/>
      <c r="J24" s="12" t="s">
        <v>33</v>
      </c>
      <c r="O24" s="9"/>
      <c r="P24" s="14"/>
      <c r="Q24" s="15"/>
    </row>
    <row r="25" spans="2:17" ht="15.75" x14ac:dyDescent="0.25">
      <c r="B25" s="21"/>
      <c r="C25" s="17"/>
      <c r="D25" s="11"/>
      <c r="E25" s="15" t="s">
        <v>34</v>
      </c>
      <c r="F25" s="16"/>
      <c r="G25" s="13">
        <v>188637</v>
      </c>
      <c r="H25" s="15"/>
      <c r="L25" s="13" t="s">
        <v>35</v>
      </c>
      <c r="M25" s="13">
        <v>349879320</v>
      </c>
      <c r="O25" s="9"/>
      <c r="P25" s="14"/>
      <c r="Q25" s="13"/>
    </row>
    <row r="26" spans="2:17" ht="15.75" x14ac:dyDescent="0.25">
      <c r="B26" s="21"/>
      <c r="C26" s="5"/>
      <c r="D26" s="11"/>
      <c r="E26" s="15" t="s">
        <v>36</v>
      </c>
      <c r="F26" s="16"/>
      <c r="G26" s="13">
        <v>46713136</v>
      </c>
      <c r="H26" s="15"/>
      <c r="L26" s="13" t="s">
        <v>37</v>
      </c>
      <c r="M26" s="13">
        <v>57585643</v>
      </c>
      <c r="O26" s="9"/>
      <c r="P26" s="14"/>
      <c r="Q26" s="13"/>
    </row>
    <row r="27" spans="2:17" ht="15.75" x14ac:dyDescent="0.25">
      <c r="B27" s="21"/>
      <c r="C27" s="5"/>
      <c r="D27" s="11"/>
      <c r="E27" s="15" t="s">
        <v>38</v>
      </c>
      <c r="F27" s="16"/>
      <c r="G27" s="13">
        <v>13781006</v>
      </c>
      <c r="H27" s="15"/>
      <c r="L27" s="13" t="s">
        <v>39</v>
      </c>
      <c r="M27" s="13">
        <v>85165711</v>
      </c>
      <c r="N27" s="12">
        <f>SUM(M25:M27)</f>
        <v>492630674</v>
      </c>
      <c r="O27" s="9"/>
      <c r="P27" s="14"/>
      <c r="Q27" s="13"/>
    </row>
    <row r="28" spans="2:17" x14ac:dyDescent="0.2">
      <c r="B28" s="21"/>
      <c r="C28" s="5"/>
      <c r="E28" s="15" t="s">
        <v>40</v>
      </c>
      <c r="F28" s="16"/>
      <c r="G28" s="13">
        <v>6950896</v>
      </c>
      <c r="H28" s="15"/>
      <c r="O28" s="9"/>
      <c r="P28" s="14"/>
      <c r="Q28" s="13"/>
    </row>
    <row r="29" spans="2:17" ht="15.75" x14ac:dyDescent="0.25">
      <c r="B29" s="8"/>
      <c r="C29" s="5"/>
      <c r="D29" s="5"/>
      <c r="E29" s="15" t="s">
        <v>41</v>
      </c>
      <c r="F29" s="16"/>
      <c r="G29" s="13">
        <v>13734225</v>
      </c>
      <c r="H29" s="15"/>
      <c r="J29" s="12" t="s">
        <v>42</v>
      </c>
      <c r="L29" s="13"/>
      <c r="M29" s="13"/>
      <c r="O29" s="9"/>
      <c r="P29" s="14"/>
      <c r="Q29" s="13"/>
    </row>
    <row r="30" spans="2:17" ht="15.75" x14ac:dyDescent="0.25">
      <c r="B30" s="8"/>
      <c r="C30" s="5"/>
      <c r="E30" s="15" t="s">
        <v>43</v>
      </c>
      <c r="F30" s="16"/>
      <c r="G30" s="13">
        <v>113348311</v>
      </c>
      <c r="L30" s="13" t="s">
        <v>42</v>
      </c>
      <c r="M30" s="13">
        <v>15770604</v>
      </c>
      <c r="N30" s="12">
        <f>+M30</f>
        <v>15770604</v>
      </c>
      <c r="O30" s="9"/>
      <c r="P30" s="14"/>
    </row>
    <row r="31" spans="2:17" x14ac:dyDescent="0.2">
      <c r="B31" s="8"/>
      <c r="C31" s="5"/>
      <c r="E31" s="5" t="s">
        <v>44</v>
      </c>
      <c r="F31" s="16"/>
      <c r="G31" s="13">
        <v>3106532</v>
      </c>
      <c r="O31" s="9"/>
      <c r="Q31" s="13"/>
    </row>
    <row r="32" spans="2:17" ht="15.75" x14ac:dyDescent="0.25">
      <c r="B32" s="8"/>
      <c r="C32" s="5"/>
      <c r="E32" s="5" t="s">
        <v>45</v>
      </c>
      <c r="F32" s="16"/>
      <c r="G32" s="13">
        <v>1181489</v>
      </c>
      <c r="J32" s="12" t="s">
        <v>46</v>
      </c>
      <c r="O32" s="9"/>
      <c r="Q32" s="13"/>
    </row>
    <row r="33" spans="2:19" ht="15.75" x14ac:dyDescent="0.25">
      <c r="B33" s="8"/>
      <c r="E33" s="15" t="s">
        <v>47</v>
      </c>
      <c r="F33" s="16"/>
      <c r="G33" s="13">
        <v>883406</v>
      </c>
      <c r="J33" s="12"/>
      <c r="L33" s="13" t="s">
        <v>48</v>
      </c>
      <c r="M33" s="13">
        <v>1931421</v>
      </c>
      <c r="O33" s="9"/>
      <c r="Q33" s="13"/>
    </row>
    <row r="34" spans="2:19" x14ac:dyDescent="0.2">
      <c r="B34" s="8"/>
      <c r="C34" s="5"/>
      <c r="E34" s="15" t="s">
        <v>49</v>
      </c>
      <c r="F34" s="16"/>
      <c r="G34" s="13">
        <v>5802698</v>
      </c>
      <c r="L34" s="13" t="s">
        <v>50</v>
      </c>
      <c r="M34" s="13">
        <v>8207364</v>
      </c>
      <c r="N34" s="5"/>
      <c r="O34" s="9"/>
      <c r="Q34" s="13"/>
    </row>
    <row r="35" spans="2:19" ht="15.75" x14ac:dyDescent="0.25">
      <c r="B35" s="8"/>
      <c r="C35" s="5"/>
      <c r="D35" s="5"/>
      <c r="E35" s="15" t="s">
        <v>51</v>
      </c>
      <c r="F35" s="16"/>
      <c r="G35" s="13">
        <v>2993747</v>
      </c>
      <c r="H35" s="12">
        <f>SUM(G24:G35)</f>
        <v>212823934</v>
      </c>
      <c r="L35" s="13" t="s">
        <v>52</v>
      </c>
      <c r="M35" s="13">
        <v>2250356</v>
      </c>
      <c r="N35" s="12">
        <f>+M33+M34+M35</f>
        <v>12389141</v>
      </c>
      <c r="O35" s="9"/>
      <c r="Q35" s="13"/>
    </row>
    <row r="36" spans="2:19" x14ac:dyDescent="0.2">
      <c r="B36" s="8"/>
      <c r="J36" s="5"/>
      <c r="K36" s="5"/>
      <c r="L36" s="5"/>
      <c r="M36" s="5"/>
      <c r="N36" s="5"/>
      <c r="O36" s="9"/>
      <c r="Q36" s="13"/>
    </row>
    <row r="37" spans="2:19" ht="15.75" customHeight="1" x14ac:dyDescent="0.25">
      <c r="B37" s="8"/>
      <c r="C37" s="11" t="s">
        <v>53</v>
      </c>
      <c r="D37" s="5"/>
      <c r="F37" s="19"/>
      <c r="H37" s="5"/>
      <c r="J37" s="12" t="s">
        <v>54</v>
      </c>
      <c r="K37" s="13"/>
      <c r="L37" s="13"/>
      <c r="N37" s="12">
        <f>+H16+H21+H35+H43+N13+N23+N27+N30+N35</f>
        <v>2784305104</v>
      </c>
      <c r="O37" s="9"/>
      <c r="P37" s="14"/>
      <c r="Q37" s="20"/>
      <c r="R37" s="23"/>
      <c r="S37" s="23"/>
    </row>
    <row r="38" spans="2:19" ht="16.5" customHeight="1" x14ac:dyDescent="0.25">
      <c r="B38" s="8"/>
      <c r="E38" s="15" t="s">
        <v>55</v>
      </c>
      <c r="F38" s="13"/>
      <c r="G38" s="13">
        <v>1051413</v>
      </c>
      <c r="J38" s="12" t="s">
        <v>56</v>
      </c>
      <c r="K38" s="13"/>
      <c r="L38" s="13"/>
      <c r="M38" s="13"/>
      <c r="N38" s="24">
        <v>288604613.44000012</v>
      </c>
      <c r="O38" s="9"/>
      <c r="P38" s="14"/>
      <c r="Q38" s="20"/>
      <c r="R38" s="23"/>
      <c r="S38" s="23"/>
    </row>
    <row r="39" spans="2:19" ht="16.5" customHeight="1" x14ac:dyDescent="0.25">
      <c r="B39" s="8"/>
      <c r="D39" s="5"/>
      <c r="E39" s="15" t="s">
        <v>57</v>
      </c>
      <c r="F39" s="5"/>
      <c r="G39" s="13">
        <v>1424066</v>
      </c>
      <c r="H39" s="12"/>
      <c r="O39" s="9"/>
      <c r="P39" s="14"/>
      <c r="Q39" s="20"/>
      <c r="R39" s="23"/>
      <c r="S39" s="23"/>
    </row>
    <row r="40" spans="2:19" ht="17.25" customHeight="1" x14ac:dyDescent="0.25">
      <c r="B40" s="8"/>
      <c r="E40" s="15" t="s">
        <v>58</v>
      </c>
      <c r="F40" s="13"/>
      <c r="G40" s="13">
        <v>15167345</v>
      </c>
      <c r="H40" s="12"/>
      <c r="J40" s="12" t="s">
        <v>59</v>
      </c>
      <c r="K40" s="13"/>
      <c r="L40" s="13"/>
      <c r="M40" s="13"/>
      <c r="O40" s="9"/>
      <c r="P40" s="14"/>
      <c r="Q40" s="15"/>
      <c r="R40" s="23"/>
      <c r="S40" s="23"/>
    </row>
    <row r="41" spans="2:19" ht="15.75" customHeight="1" x14ac:dyDescent="0.2">
      <c r="B41" s="8"/>
      <c r="E41" s="15" t="s">
        <v>60</v>
      </c>
      <c r="F41" s="13"/>
      <c r="G41" s="13">
        <v>55409</v>
      </c>
      <c r="J41" s="25"/>
      <c r="K41" s="13"/>
      <c r="L41" s="13" t="s">
        <v>61</v>
      </c>
      <c r="M41" s="13">
        <v>204157152</v>
      </c>
      <c r="O41" s="9"/>
      <c r="P41" s="14"/>
      <c r="Q41" s="15"/>
      <c r="R41" s="23"/>
      <c r="S41" s="23"/>
    </row>
    <row r="42" spans="2:19" ht="15.75" x14ac:dyDescent="0.25">
      <c r="B42" s="8"/>
      <c r="E42" s="15" t="s">
        <v>62</v>
      </c>
      <c r="F42" s="13"/>
      <c r="G42" s="13">
        <v>11677</v>
      </c>
      <c r="H42" s="12"/>
      <c r="L42" s="13" t="s">
        <v>63</v>
      </c>
      <c r="M42" s="13">
        <v>11297971</v>
      </c>
      <c r="N42" s="12">
        <f>+M41+M42</f>
        <v>215455123</v>
      </c>
      <c r="O42" s="9"/>
      <c r="P42" s="26"/>
      <c r="Q42" s="15"/>
      <c r="R42" s="23"/>
      <c r="S42" s="23"/>
    </row>
    <row r="43" spans="2:19" ht="15.75" x14ac:dyDescent="0.25">
      <c r="B43" s="8"/>
      <c r="C43" s="11"/>
      <c r="D43" s="5"/>
      <c r="E43" s="15" t="s">
        <v>64</v>
      </c>
      <c r="F43" s="13"/>
      <c r="G43" s="13">
        <v>83239</v>
      </c>
      <c r="H43" s="12">
        <f>SUM(G38:G43)</f>
        <v>17793149</v>
      </c>
      <c r="J43" s="12" t="s">
        <v>65</v>
      </c>
      <c r="K43" s="13"/>
      <c r="L43" s="13"/>
      <c r="M43" s="13"/>
      <c r="N43" s="12">
        <f>SUM(N37:N42)</f>
        <v>3288364840.4400001</v>
      </c>
      <c r="O43" s="9"/>
      <c r="P43" s="26"/>
      <c r="Q43" s="15"/>
      <c r="R43" s="23"/>
      <c r="S43" s="23"/>
    </row>
    <row r="44" spans="2:19" x14ac:dyDescent="0.2">
      <c r="B44" s="8"/>
      <c r="O44" s="9"/>
      <c r="P44" s="26"/>
      <c r="R44" s="23"/>
      <c r="S44" s="23"/>
    </row>
    <row r="45" spans="2:19" ht="15.75" x14ac:dyDescent="0.25">
      <c r="B45" s="8"/>
      <c r="C45" s="39" t="s">
        <v>66</v>
      </c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9"/>
    </row>
    <row r="46" spans="2:19" ht="8.25" customHeight="1" x14ac:dyDescent="0.25">
      <c r="B46" s="8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9"/>
    </row>
    <row r="47" spans="2:19" ht="15.75" x14ac:dyDescent="0.25">
      <c r="B47" s="8"/>
      <c r="C47" s="11" t="s">
        <v>67</v>
      </c>
      <c r="D47" s="5"/>
      <c r="E47" s="5"/>
      <c r="H47" s="10"/>
      <c r="I47" s="10"/>
      <c r="J47" s="12" t="s">
        <v>68</v>
      </c>
      <c r="N47" s="27"/>
      <c r="O47" s="9"/>
    </row>
    <row r="48" spans="2:19" ht="15.75" x14ac:dyDescent="0.25">
      <c r="B48" s="8"/>
      <c r="C48" s="10"/>
      <c r="D48" s="28" t="s">
        <v>69</v>
      </c>
      <c r="E48" s="5"/>
      <c r="F48" s="5"/>
      <c r="G48" s="13"/>
      <c r="H48" s="10"/>
      <c r="I48" s="10"/>
      <c r="K48" s="28" t="s">
        <v>70</v>
      </c>
      <c r="O48" s="9"/>
    </row>
    <row r="49" spans="2:15" ht="15.75" x14ac:dyDescent="0.25">
      <c r="B49" s="8"/>
      <c r="C49" s="10"/>
      <c r="D49" s="28"/>
      <c r="E49" s="15" t="s">
        <v>71</v>
      </c>
      <c r="F49" s="5"/>
      <c r="G49" s="29">
        <v>378723997</v>
      </c>
      <c r="H49" s="12">
        <f>+G49</f>
        <v>378723997</v>
      </c>
      <c r="I49" s="10"/>
      <c r="K49" s="28"/>
      <c r="L49" s="13" t="s">
        <v>72</v>
      </c>
      <c r="M49" s="13">
        <v>36691582</v>
      </c>
      <c r="O49" s="9"/>
    </row>
    <row r="50" spans="2:15" ht="15.75" x14ac:dyDescent="0.25">
      <c r="B50" s="8"/>
      <c r="C50" s="5"/>
      <c r="D50" s="5"/>
      <c r="E50" s="5"/>
      <c r="F50" s="5"/>
      <c r="G50" s="5"/>
      <c r="H50" s="5"/>
      <c r="I50" s="10"/>
      <c r="K50" s="28"/>
      <c r="L50" s="13" t="s">
        <v>73</v>
      </c>
      <c r="M50" s="13">
        <v>6600928</v>
      </c>
      <c r="O50" s="9"/>
    </row>
    <row r="51" spans="2:15" ht="15.75" x14ac:dyDescent="0.25">
      <c r="B51" s="8"/>
      <c r="C51" s="11" t="s">
        <v>74</v>
      </c>
      <c r="D51" s="15"/>
      <c r="E51" s="15"/>
      <c r="F51" s="15"/>
      <c r="G51" s="5"/>
      <c r="H51" s="5"/>
      <c r="I51" s="10"/>
      <c r="K51" s="28"/>
      <c r="L51" s="13" t="s">
        <v>43</v>
      </c>
      <c r="M51" s="13">
        <v>149869041</v>
      </c>
      <c r="O51" s="9"/>
    </row>
    <row r="52" spans="2:15" ht="15.75" x14ac:dyDescent="0.25">
      <c r="B52" s="8"/>
      <c r="C52" s="17"/>
      <c r="D52" s="28" t="s">
        <v>75</v>
      </c>
      <c r="E52" s="15"/>
      <c r="H52" s="12"/>
      <c r="I52" s="10"/>
      <c r="L52" s="13" t="s">
        <v>76</v>
      </c>
      <c r="M52" s="13">
        <v>37875965</v>
      </c>
      <c r="O52" s="9"/>
    </row>
    <row r="53" spans="2:15" ht="15.75" x14ac:dyDescent="0.25">
      <c r="B53" s="8"/>
      <c r="C53" s="17"/>
      <c r="D53" s="28"/>
      <c r="E53" s="15" t="s">
        <v>41</v>
      </c>
      <c r="F53" s="15"/>
      <c r="G53" s="13">
        <v>26456122</v>
      </c>
      <c r="H53" s="12"/>
      <c r="I53" s="10"/>
      <c r="L53" s="13" t="s">
        <v>77</v>
      </c>
      <c r="M53" s="13">
        <v>21084686</v>
      </c>
      <c r="O53" s="9"/>
    </row>
    <row r="54" spans="2:15" ht="15.75" x14ac:dyDescent="0.25">
      <c r="B54" s="8"/>
      <c r="E54" s="15" t="s">
        <v>78</v>
      </c>
      <c r="F54" s="15"/>
      <c r="G54" s="13">
        <v>113755757</v>
      </c>
      <c r="H54" s="12"/>
      <c r="I54" s="10"/>
      <c r="J54" s="5"/>
      <c r="L54" s="13" t="s">
        <v>79</v>
      </c>
      <c r="M54" s="13">
        <v>3182957</v>
      </c>
      <c r="O54" s="9"/>
    </row>
    <row r="55" spans="2:15" ht="15.75" x14ac:dyDescent="0.25">
      <c r="B55" s="8"/>
      <c r="E55" s="15" t="s">
        <v>80</v>
      </c>
      <c r="G55" s="13">
        <v>12641046</v>
      </c>
      <c r="L55" s="13" t="s">
        <v>81</v>
      </c>
      <c r="M55" s="13">
        <v>4140438</v>
      </c>
      <c r="N55" s="12">
        <f>SUM(M49:M55)</f>
        <v>259445597</v>
      </c>
      <c r="O55" s="9"/>
    </row>
    <row r="56" spans="2:15" ht="15.75" x14ac:dyDescent="0.25">
      <c r="B56" s="8"/>
      <c r="E56" s="15" t="s">
        <v>82</v>
      </c>
      <c r="F56" s="15"/>
      <c r="G56" s="13">
        <v>24050739</v>
      </c>
      <c r="H56" s="12"/>
      <c r="J56" s="12" t="s">
        <v>83</v>
      </c>
      <c r="K56" s="30"/>
      <c r="O56" s="9"/>
    </row>
    <row r="57" spans="2:15" ht="15" x14ac:dyDescent="0.2">
      <c r="B57" s="8"/>
      <c r="C57" s="17"/>
      <c r="D57" s="15"/>
      <c r="E57" s="15" t="s">
        <v>84</v>
      </c>
      <c r="F57" s="15"/>
      <c r="G57" s="13">
        <v>340221717</v>
      </c>
      <c r="J57" s="5"/>
      <c r="K57" s="5"/>
      <c r="L57" s="13" t="s">
        <v>85</v>
      </c>
      <c r="M57" s="13">
        <v>151259391</v>
      </c>
      <c r="N57" s="5"/>
      <c r="O57" s="9"/>
    </row>
    <row r="58" spans="2:15" ht="15.75" x14ac:dyDescent="0.25">
      <c r="B58" s="8"/>
      <c r="C58" s="17"/>
      <c r="D58" s="15"/>
      <c r="E58" s="15" t="s">
        <v>86</v>
      </c>
      <c r="F58" s="15"/>
      <c r="G58" s="13">
        <v>41662755</v>
      </c>
      <c r="J58" s="5"/>
      <c r="K58" s="5"/>
      <c r="L58" s="5" t="s">
        <v>87</v>
      </c>
      <c r="M58" s="13">
        <v>11349661</v>
      </c>
      <c r="N58" s="12">
        <f>SUM(M57:M59)</f>
        <v>162609052</v>
      </c>
      <c r="O58" s="9"/>
    </row>
    <row r="59" spans="2:15" ht="15" x14ac:dyDescent="0.2">
      <c r="B59" s="8"/>
      <c r="C59" s="17"/>
      <c r="D59" s="15"/>
      <c r="E59" s="15" t="s">
        <v>88</v>
      </c>
      <c r="F59" s="15"/>
      <c r="G59" s="13">
        <v>27321258</v>
      </c>
      <c r="J59" s="5"/>
      <c r="K59" s="5"/>
      <c r="L59" s="5"/>
      <c r="O59" s="9"/>
    </row>
    <row r="60" spans="2:15" ht="15.75" x14ac:dyDescent="0.25">
      <c r="B60" s="8"/>
      <c r="C60" s="17"/>
      <c r="D60" s="15"/>
      <c r="E60" s="15" t="s">
        <v>89</v>
      </c>
      <c r="F60" s="5"/>
      <c r="G60" s="13">
        <v>51065370</v>
      </c>
      <c r="J60" s="12" t="s">
        <v>90</v>
      </c>
      <c r="M60" s="5"/>
      <c r="N60" s="5"/>
      <c r="O60" s="9"/>
    </row>
    <row r="61" spans="2:15" ht="15.75" x14ac:dyDescent="0.25">
      <c r="B61" s="8"/>
      <c r="C61" s="17"/>
      <c r="D61" s="15"/>
      <c r="E61" s="15" t="s">
        <v>91</v>
      </c>
      <c r="F61" s="15"/>
      <c r="G61" s="13">
        <v>599972</v>
      </c>
      <c r="L61" s="13" t="s">
        <v>92</v>
      </c>
      <c r="M61" s="13">
        <v>2854998</v>
      </c>
      <c r="N61" s="12">
        <f>+M61</f>
        <v>2854998</v>
      </c>
      <c r="O61" s="9"/>
    </row>
    <row r="62" spans="2:15" ht="15" x14ac:dyDescent="0.2">
      <c r="B62" s="8"/>
      <c r="C62" s="17"/>
      <c r="D62" s="15"/>
      <c r="E62" s="5" t="s">
        <v>93</v>
      </c>
      <c r="F62" s="5"/>
      <c r="G62" s="13">
        <v>20840820</v>
      </c>
      <c r="H62" s="5"/>
      <c r="K62" s="5"/>
      <c r="L62" s="5"/>
      <c r="M62" s="5"/>
      <c r="N62" s="5"/>
      <c r="O62" s="9"/>
    </row>
    <row r="63" spans="2:15" ht="15.75" x14ac:dyDescent="0.25">
      <c r="B63" s="8"/>
      <c r="C63" s="17"/>
      <c r="D63" s="15"/>
      <c r="E63" s="5" t="s">
        <v>94</v>
      </c>
      <c r="F63" s="5"/>
      <c r="G63" s="13">
        <v>68633</v>
      </c>
      <c r="H63" s="5"/>
      <c r="J63" s="12" t="s">
        <v>95</v>
      </c>
      <c r="K63" s="5"/>
      <c r="L63" s="13"/>
      <c r="M63" s="5"/>
      <c r="N63" s="27"/>
      <c r="O63" s="9"/>
    </row>
    <row r="64" spans="2:15" ht="15.75" x14ac:dyDescent="0.25">
      <c r="B64" s="8"/>
      <c r="C64" s="17"/>
      <c r="D64" s="15"/>
      <c r="E64" s="15" t="s">
        <v>96</v>
      </c>
      <c r="F64" s="15"/>
      <c r="G64" s="13">
        <v>1549370</v>
      </c>
      <c r="H64" s="12">
        <f>SUM(G53:G64)</f>
        <v>660233559</v>
      </c>
      <c r="K64" s="30"/>
      <c r="L64" s="13" t="s">
        <v>95</v>
      </c>
      <c r="M64" s="13">
        <v>65034867</v>
      </c>
      <c r="N64" s="27"/>
      <c r="O64" s="9"/>
    </row>
    <row r="65" spans="2:19" ht="15.75" x14ac:dyDescent="0.25">
      <c r="B65" s="8"/>
      <c r="C65" s="17"/>
      <c r="D65" s="15"/>
      <c r="L65" s="13" t="s">
        <v>97</v>
      </c>
      <c r="M65" s="13">
        <v>192770369</v>
      </c>
      <c r="N65" s="12">
        <f>SUM(M64:M65)</f>
        <v>257805236</v>
      </c>
      <c r="O65" s="9"/>
    </row>
    <row r="66" spans="2:19" ht="15" x14ac:dyDescent="0.2">
      <c r="B66" s="8"/>
      <c r="C66" s="17"/>
      <c r="D66" s="28" t="s">
        <v>98</v>
      </c>
      <c r="E66" s="15"/>
      <c r="F66" s="15"/>
      <c r="G66" s="13"/>
      <c r="O66" s="9"/>
    </row>
    <row r="67" spans="2:19" ht="15.75" x14ac:dyDescent="0.25">
      <c r="B67" s="8"/>
      <c r="C67" s="17"/>
      <c r="D67" s="28"/>
      <c r="E67" s="15" t="s">
        <v>99</v>
      </c>
      <c r="F67" s="15"/>
      <c r="G67" s="13">
        <v>17798751</v>
      </c>
      <c r="J67" s="12" t="s">
        <v>100</v>
      </c>
      <c r="O67" s="9"/>
    </row>
    <row r="68" spans="2:19" ht="15.75" x14ac:dyDescent="0.25">
      <c r="B68" s="8"/>
      <c r="D68" s="28"/>
      <c r="E68" s="15" t="s">
        <v>101</v>
      </c>
      <c r="F68" s="15"/>
      <c r="G68" s="13">
        <v>26890469</v>
      </c>
      <c r="J68" s="5"/>
      <c r="K68" s="5"/>
      <c r="L68" s="13" t="s">
        <v>100</v>
      </c>
      <c r="M68" s="13">
        <v>913500</v>
      </c>
      <c r="N68" s="12">
        <f>+M68</f>
        <v>913500</v>
      </c>
      <c r="O68" s="9"/>
    </row>
    <row r="69" spans="2:19" ht="15.75" x14ac:dyDescent="0.25">
      <c r="B69" s="8"/>
      <c r="D69" s="28"/>
      <c r="E69" s="15" t="s">
        <v>102</v>
      </c>
      <c r="F69" s="5"/>
      <c r="G69" s="13">
        <v>22046638</v>
      </c>
      <c r="H69" s="12">
        <f>SUM(G67:G69)</f>
        <v>66735858</v>
      </c>
      <c r="I69" s="5"/>
      <c r="J69" s="5"/>
      <c r="K69" s="5"/>
      <c r="L69" s="5"/>
      <c r="M69" s="5"/>
      <c r="N69" s="5"/>
      <c r="O69" s="9"/>
    </row>
    <row r="70" spans="2:19" ht="15.75" x14ac:dyDescent="0.25">
      <c r="B70" s="8"/>
      <c r="D70" s="28" t="s">
        <v>103</v>
      </c>
      <c r="E70" s="15"/>
      <c r="G70" s="13"/>
      <c r="J70" s="12" t="s">
        <v>104</v>
      </c>
      <c r="N70" s="12">
        <f>H49+H64+H69+H77+N55+N58+N61+N65+N68</f>
        <v>1874243221</v>
      </c>
      <c r="O70" s="9"/>
      <c r="Q70" s="31"/>
      <c r="R70" s="32"/>
      <c r="S70" s="33"/>
    </row>
    <row r="71" spans="2:19" ht="15.75" x14ac:dyDescent="0.25">
      <c r="B71" s="8"/>
      <c r="D71" s="28"/>
      <c r="E71" s="15" t="s">
        <v>105</v>
      </c>
      <c r="G71" s="13">
        <v>19754892</v>
      </c>
      <c r="J71" s="12" t="s">
        <v>56</v>
      </c>
      <c r="N71" s="12">
        <v>204064729.44000003</v>
      </c>
      <c r="O71" s="9"/>
      <c r="P71" s="34"/>
      <c r="R71" s="32"/>
      <c r="S71" s="33"/>
    </row>
    <row r="72" spans="2:19" ht="15.75" x14ac:dyDescent="0.25">
      <c r="B72" s="8"/>
      <c r="C72" s="17"/>
      <c r="D72" s="28"/>
      <c r="E72" s="15" t="s">
        <v>106</v>
      </c>
      <c r="G72" s="13">
        <v>4396844</v>
      </c>
      <c r="J72" s="5"/>
      <c r="K72" s="5"/>
      <c r="L72" s="5"/>
      <c r="M72" s="5"/>
      <c r="N72" s="5" t="s">
        <v>107</v>
      </c>
      <c r="O72" s="9"/>
      <c r="P72" s="34"/>
      <c r="R72" s="32"/>
      <c r="S72" s="33"/>
    </row>
    <row r="73" spans="2:19" ht="15.75" x14ac:dyDescent="0.25">
      <c r="B73" s="8"/>
      <c r="C73" s="17"/>
      <c r="E73" s="15" t="s">
        <v>108</v>
      </c>
      <c r="G73" s="13">
        <v>17589</v>
      </c>
      <c r="H73" s="13"/>
      <c r="J73" s="12" t="s">
        <v>109</v>
      </c>
      <c r="K73" s="35"/>
      <c r="L73" s="35"/>
      <c r="M73" s="5"/>
      <c r="N73" s="5"/>
      <c r="O73" s="36"/>
      <c r="P73" s="34"/>
      <c r="Q73" s="31"/>
      <c r="R73" s="32"/>
      <c r="S73" s="33"/>
    </row>
    <row r="74" spans="2:19" ht="15.75" x14ac:dyDescent="0.25">
      <c r="B74" s="8"/>
      <c r="C74" s="17"/>
      <c r="D74" s="28"/>
      <c r="E74" s="15" t="s">
        <v>110</v>
      </c>
      <c r="G74" s="13">
        <v>15012596</v>
      </c>
      <c r="J74" s="12"/>
      <c r="K74" s="35"/>
      <c r="L74" s="13" t="s">
        <v>61</v>
      </c>
      <c r="M74" s="13">
        <v>980041264</v>
      </c>
      <c r="O74" s="36"/>
      <c r="P74" s="34"/>
      <c r="R74" s="32"/>
      <c r="S74" s="33"/>
    </row>
    <row r="75" spans="2:19" ht="15.75" x14ac:dyDescent="0.25">
      <c r="B75" s="8"/>
      <c r="C75" s="17"/>
      <c r="D75" s="28"/>
      <c r="E75" s="5" t="s">
        <v>111</v>
      </c>
      <c r="G75" s="13">
        <v>38996443</v>
      </c>
      <c r="H75" s="5"/>
      <c r="J75" s="12"/>
      <c r="K75" s="35"/>
      <c r="L75" s="13" t="s">
        <v>63</v>
      </c>
      <c r="M75" s="13">
        <v>230015626</v>
      </c>
      <c r="N75" s="12">
        <f>+M74+M75</f>
        <v>1210056890</v>
      </c>
      <c r="O75" s="36"/>
      <c r="P75" s="34"/>
      <c r="R75" s="32"/>
      <c r="S75" s="33"/>
    </row>
    <row r="76" spans="2:19" ht="15.75" x14ac:dyDescent="0.25">
      <c r="B76" s="8"/>
      <c r="C76" s="17"/>
      <c r="E76" s="5" t="s">
        <v>112</v>
      </c>
      <c r="G76" s="13">
        <v>6678825</v>
      </c>
      <c r="O76" s="36"/>
      <c r="P76" s="34"/>
      <c r="Q76" s="31">
        <f>+N77-N43</f>
        <v>0</v>
      </c>
      <c r="R76" s="32"/>
      <c r="S76" s="33"/>
    </row>
    <row r="77" spans="2:19" ht="15.75" x14ac:dyDescent="0.25">
      <c r="B77" s="8"/>
      <c r="C77" s="17"/>
      <c r="E77" s="5" t="s">
        <v>113</v>
      </c>
      <c r="G77" s="13">
        <v>64235</v>
      </c>
      <c r="H77" s="12">
        <f>SUM(G71:G77)</f>
        <v>84921424</v>
      </c>
      <c r="J77" s="12" t="s">
        <v>114</v>
      </c>
      <c r="K77" s="35"/>
      <c r="L77" s="35"/>
      <c r="M77" s="35"/>
      <c r="N77" s="12">
        <f>SUM(N70:N75)</f>
        <v>3288364840.4400001</v>
      </c>
      <c r="O77" s="36"/>
      <c r="P77" s="34"/>
      <c r="Q77" s="31"/>
      <c r="R77" s="32"/>
      <c r="S77" s="33"/>
    </row>
    <row r="78" spans="2:19" x14ac:dyDescent="0.2">
      <c r="B78" s="8"/>
      <c r="C78" s="5"/>
      <c r="D78" s="28"/>
      <c r="E78" s="5"/>
      <c r="G78" s="13"/>
      <c r="H78" s="5"/>
      <c r="J78" s="5"/>
      <c r="K78" s="5"/>
      <c r="L78" s="5"/>
      <c r="M78" s="5"/>
      <c r="N78" s="5"/>
      <c r="O78" s="36"/>
      <c r="P78" s="34"/>
    </row>
    <row r="79" spans="2:19" ht="15.75" x14ac:dyDescent="0.25">
      <c r="B79" s="37"/>
      <c r="D79" s="28"/>
      <c r="E79" s="5"/>
      <c r="G79" s="13"/>
      <c r="H79" s="12"/>
      <c r="J79" s="12"/>
      <c r="K79" s="35"/>
      <c r="L79" s="35"/>
      <c r="M79" s="35"/>
      <c r="N79" s="12"/>
      <c r="O79" s="38"/>
      <c r="Q79" s="27"/>
    </row>
    <row r="80" spans="2:19" ht="15.75" x14ac:dyDescent="0.25">
      <c r="B80" s="37"/>
      <c r="D80" s="28"/>
      <c r="E80" s="5"/>
      <c r="G80" s="13"/>
      <c r="H80" s="12"/>
      <c r="J80" s="12"/>
      <c r="K80" s="35"/>
      <c r="L80" s="35"/>
      <c r="M80"/>
      <c r="N80" s="12"/>
      <c r="O80" s="38"/>
      <c r="Q80" s="32"/>
      <c r="R80" s="33"/>
    </row>
    <row r="81" spans="2:18" ht="15.75" x14ac:dyDescent="0.25">
      <c r="B81" s="37"/>
      <c r="D81" s="28"/>
      <c r="E81" s="5"/>
      <c r="G81" s="13"/>
      <c r="H81" s="12"/>
      <c r="J81" s="12"/>
      <c r="K81" s="35"/>
      <c r="L81" s="35"/>
      <c r="M81" s="35"/>
      <c r="N81" s="12"/>
      <c r="O81" s="38"/>
      <c r="Q81" s="32"/>
      <c r="R81" s="33"/>
    </row>
    <row r="82" spans="2:18" ht="15.75" x14ac:dyDescent="0.25">
      <c r="B82" s="37"/>
      <c r="D82" s="28"/>
      <c r="E82" s="5"/>
      <c r="G82" s="13"/>
      <c r="H82" s="12"/>
      <c r="J82" s="12"/>
      <c r="K82" s="35"/>
      <c r="L82" s="35"/>
      <c r="M82" s="35"/>
      <c r="N82" s="12"/>
      <c r="O82" s="38"/>
      <c r="Q82" s="32"/>
      <c r="R82" s="33"/>
    </row>
    <row r="83" spans="2:18" ht="15.75" x14ac:dyDescent="0.25">
      <c r="B83" s="37"/>
      <c r="D83" s="28"/>
      <c r="E83" s="5"/>
      <c r="G83" s="13"/>
      <c r="H83" s="12"/>
      <c r="J83" s="12"/>
      <c r="K83" s="35"/>
      <c r="L83" s="35"/>
      <c r="M83" s="35"/>
      <c r="N83" s="12"/>
      <c r="O83" s="38"/>
      <c r="Q83" s="32"/>
      <c r="R83" s="33"/>
    </row>
    <row r="84" spans="2:18" ht="15.75" x14ac:dyDescent="0.25">
      <c r="B84" s="37"/>
      <c r="D84" s="28"/>
      <c r="E84" s="5"/>
      <c r="G84" s="13"/>
      <c r="H84" s="12"/>
      <c r="J84" s="12"/>
      <c r="K84" s="35"/>
      <c r="L84" s="35"/>
      <c r="M84" s="35"/>
      <c r="N84" s="12"/>
      <c r="O84" s="38"/>
      <c r="Q84" s="32"/>
      <c r="R84" s="33"/>
    </row>
    <row r="85" spans="2:18" ht="13.5" thickBot="1" x14ac:dyDescent="0.25"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2"/>
    </row>
  </sheetData>
  <mergeCells count="8">
    <mergeCell ref="C45:N45"/>
    <mergeCell ref="B85:O85"/>
    <mergeCell ref="C2:N2"/>
    <mergeCell ref="C3:N3"/>
    <mergeCell ref="C4:N4"/>
    <mergeCell ref="C5:N5"/>
    <mergeCell ref="C6:N6"/>
    <mergeCell ref="C7:N7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JUN trimestral</vt:lpstr>
      <vt:lpstr>'CORTE JUN trimestral'!Área_de_impresión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2022-07-18T20:13:49Z</cp:lastPrinted>
  <dcterms:created xsi:type="dcterms:W3CDTF">2022-07-12T20:50:53Z</dcterms:created>
  <dcterms:modified xsi:type="dcterms:W3CDTF">2022-07-18T21:24:03Z</dcterms:modified>
</cp:coreProperties>
</file>